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xWindow="120" yWindow="150" windowWidth="24915" windowHeight="10545"/>
  </bookViews>
  <sheets>
    <sheet name="ponco" sheetId="1" r:id="rId1"/>
  </sheets>
  <calcPr calcId="145621"/>
</workbook>
</file>

<file path=xl/calcChain.xml><?xml version="1.0" encoding="utf-8"?>
<calcChain xmlns="http://schemas.openxmlformats.org/spreadsheetml/2006/main">
  <c r="J29" i="1" l="1"/>
  <c r="G27" i="1" l="1"/>
  <c r="G8" i="1"/>
  <c r="G31" i="1"/>
  <c r="H31" i="1" s="1"/>
  <c r="G12" i="1"/>
  <c r="H12" i="1" s="1"/>
  <c r="G22" i="1" l="1"/>
  <c r="G17" i="1"/>
  <c r="G21" i="1" l="1"/>
  <c r="G16" i="1"/>
  <c r="P19" i="1"/>
  <c r="G26" i="1"/>
</calcChain>
</file>

<file path=xl/sharedStrings.xml><?xml version="1.0" encoding="utf-8"?>
<sst xmlns="http://schemas.openxmlformats.org/spreadsheetml/2006/main" count="49" uniqueCount="26">
  <si>
    <t>Pončo-kalkulacija</t>
  </si>
  <si>
    <t xml:space="preserve">petlji u </t>
  </si>
  <si>
    <t>cm</t>
  </si>
  <si>
    <t>uzorak=</t>
  </si>
  <si>
    <t>CO=</t>
  </si>
  <si>
    <t>redova u</t>
  </si>
  <si>
    <t>ranfla</t>
  </si>
  <si>
    <t>motiv=</t>
  </si>
  <si>
    <t>O=</t>
  </si>
  <si>
    <t>oduzimanje 1</t>
  </si>
  <si>
    <t>markeri (M)</t>
  </si>
  <si>
    <t>ssk</t>
  </si>
  <si>
    <t>k2tog</t>
  </si>
  <si>
    <t>pre motiva:</t>
  </si>
  <si>
    <t>posle motiva:</t>
  </si>
  <si>
    <t>red</t>
  </si>
  <si>
    <t>krajnji broj petlji</t>
  </si>
  <si>
    <t>oduzimanje 2</t>
  </si>
  <si>
    <t>oduzimanje 3</t>
  </si>
  <si>
    <t>puta svaki</t>
  </si>
  <si>
    <t xml:space="preserve">oduzimati </t>
  </si>
  <si>
    <t>oduzimati</t>
  </si>
  <si>
    <t>k1, p1</t>
  </si>
  <si>
    <t>Napomene:</t>
  </si>
  <si>
    <t>oduzimanje:</t>
  </si>
  <si>
    <t>petlji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</si>
</sst>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theme="1"/>
      <name val="Palatino Linotype"/>
      <family val="2"/>
      <charset val="238"/>
    </font>
    <font>
      <sz val="10"/>
      <color theme="1"/>
      <name val="Cambria"/>
      <family val="1"/>
    </font>
    <font>
      <i/>
      <sz val="10"/>
      <color theme="1"/>
      <name val="Cambria"/>
      <family val="1"/>
    </font>
    <font>
      <b/>
      <sz val="10"/>
      <color theme="1"/>
      <name val="Cambria"/>
      <family val="1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i/>
      <sz val="11"/>
      <color theme="1"/>
      <name val="Cambria"/>
      <family val="1"/>
    </font>
    <font>
      <u/>
      <sz val="11"/>
      <color theme="1"/>
      <name val="Cambria"/>
      <family val="1"/>
    </font>
    <font>
      <b/>
      <sz val="30"/>
      <color theme="1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theme="0" tint="-0.34998626667073579"/>
      </left>
      <right/>
      <top style="hair">
        <color theme="0" tint="-0.34998626667073579"/>
      </top>
      <bottom/>
      <diagonal/>
    </border>
    <border>
      <left/>
      <right/>
      <top style="hair">
        <color theme="0" tint="-0.34998626667073579"/>
      </top>
      <bottom/>
      <diagonal/>
    </border>
    <border>
      <left/>
      <right style="hair">
        <color theme="0" tint="-0.34998626667073579"/>
      </right>
      <top style="hair">
        <color theme="0" tint="-0.34998626667073579"/>
      </top>
      <bottom/>
      <diagonal/>
    </border>
    <border>
      <left style="hair">
        <color theme="0" tint="-0.34998626667073579"/>
      </left>
      <right/>
      <top/>
      <bottom/>
      <diagonal/>
    </border>
    <border>
      <left/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/>
      <top/>
      <bottom style="hair">
        <color theme="0" tint="-0.34998626667073579"/>
      </bottom>
      <diagonal/>
    </border>
    <border>
      <left/>
      <right/>
      <top/>
      <bottom style="hair">
        <color theme="0" tint="-0.34998626667073579"/>
      </bottom>
      <diagonal/>
    </border>
    <border>
      <left/>
      <right style="hair">
        <color theme="0" tint="-0.34998626667073579"/>
      </right>
      <top/>
      <bottom style="hair">
        <color theme="0" tint="-0.34998626667073579"/>
      </bottom>
      <diagonal/>
    </border>
    <border>
      <left style="dotted">
        <color theme="0" tint="-0.499984740745262"/>
      </left>
      <right/>
      <top style="dotted">
        <color theme="0" tint="-0.499984740745262"/>
      </top>
      <bottom/>
      <diagonal/>
    </border>
    <border>
      <left/>
      <right/>
      <top style="dotted">
        <color theme="0" tint="-0.499984740745262"/>
      </top>
      <bottom/>
      <diagonal/>
    </border>
    <border>
      <left/>
      <right style="dotted">
        <color theme="0" tint="-0.499984740745262"/>
      </right>
      <top style="dotted">
        <color theme="0" tint="-0.499984740745262"/>
      </top>
      <bottom/>
      <diagonal/>
    </border>
    <border>
      <left style="dotted">
        <color theme="0" tint="-0.499984740745262"/>
      </left>
      <right/>
      <top/>
      <bottom/>
      <diagonal/>
    </border>
    <border>
      <left/>
      <right style="dotted">
        <color theme="0" tint="-0.499984740745262"/>
      </right>
      <top/>
      <bottom/>
      <diagonal/>
    </border>
    <border>
      <left style="dotted">
        <color theme="0" tint="-0.499984740745262"/>
      </left>
      <right/>
      <top/>
      <bottom style="dotted">
        <color theme="0" tint="-0.499984740745262"/>
      </bottom>
      <diagonal/>
    </border>
    <border>
      <left/>
      <right/>
      <top/>
      <bottom style="dotted">
        <color theme="0" tint="-0.499984740745262"/>
      </bottom>
      <diagonal/>
    </border>
    <border>
      <left/>
      <right style="dotted">
        <color theme="0" tint="-0.499984740745262"/>
      </right>
      <top/>
      <bottom style="dotted">
        <color theme="0" tint="-0.499984740745262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20" xfId="0" applyFont="1" applyBorder="1" applyProtection="1">
      <protection hidden="1"/>
    </xf>
    <xf numFmtId="0" fontId="2" fillId="0" borderId="0" xfId="0" applyFont="1" applyBorder="1" applyProtection="1">
      <protection hidden="1"/>
    </xf>
    <xf numFmtId="0" fontId="4" fillId="0" borderId="0" xfId="0" applyFont="1" applyBorder="1"/>
    <xf numFmtId="0" fontId="5" fillId="0" borderId="0" xfId="0" applyFont="1" applyBorder="1" applyAlignment="1">
      <alignment vertical="center"/>
    </xf>
    <xf numFmtId="0" fontId="4" fillId="0" borderId="0" xfId="0" applyFont="1"/>
    <xf numFmtId="0" fontId="4" fillId="4" borderId="1" xfId="0" applyFont="1" applyFill="1" applyBorder="1" applyAlignment="1">
      <alignment horizontal="right"/>
    </xf>
    <xf numFmtId="0" fontId="4" fillId="4" borderId="2" xfId="0" applyFont="1" applyFill="1" applyBorder="1" applyProtection="1">
      <protection locked="0"/>
    </xf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/>
    <xf numFmtId="0" fontId="4" fillId="4" borderId="4" xfId="0" applyFont="1" applyFill="1" applyBorder="1" applyAlignment="1">
      <alignment horizontal="right"/>
    </xf>
    <xf numFmtId="0" fontId="4" fillId="4" borderId="0" xfId="0" applyFont="1" applyFill="1" applyBorder="1" applyProtection="1">
      <protection locked="0"/>
    </xf>
    <xf numFmtId="0" fontId="4" fillId="4" borderId="0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0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Protection="1">
      <protection locked="0"/>
    </xf>
    <xf numFmtId="0" fontId="4" fillId="4" borderId="7" xfId="0" applyFont="1" applyFill="1" applyBorder="1"/>
    <xf numFmtId="0" fontId="4" fillId="4" borderId="8" xfId="0" applyFont="1" applyFill="1" applyBorder="1"/>
    <xf numFmtId="0" fontId="4" fillId="0" borderId="0" xfId="0" applyFont="1" applyBorder="1" applyAlignment="1">
      <alignment horizontal="right"/>
    </xf>
    <xf numFmtId="0" fontId="5" fillId="3" borderId="17" xfId="0" applyFont="1" applyFill="1" applyBorder="1" applyProtection="1">
      <protection hidden="1"/>
    </xf>
    <xf numFmtId="0" fontId="4" fillId="3" borderId="18" xfId="0" applyFont="1" applyFill="1" applyBorder="1" applyProtection="1">
      <protection hidden="1"/>
    </xf>
    <xf numFmtId="0" fontId="4" fillId="3" borderId="18" xfId="0" applyFont="1" applyFill="1" applyBorder="1" applyAlignment="1" applyProtection="1">
      <alignment horizontal="right"/>
      <protection hidden="1"/>
    </xf>
    <xf numFmtId="0" fontId="4" fillId="3" borderId="19" xfId="0" applyFont="1" applyFill="1" applyBorder="1" applyProtection="1">
      <protection hidden="1"/>
    </xf>
    <xf numFmtId="0" fontId="4" fillId="0" borderId="0" xfId="0" applyFont="1" applyFill="1" applyBorder="1" applyProtection="1">
      <protection hidden="1"/>
    </xf>
    <xf numFmtId="0" fontId="4" fillId="0" borderId="20" xfId="0" applyFont="1" applyBorder="1" applyProtection="1">
      <protection hidden="1"/>
    </xf>
    <xf numFmtId="0" fontId="4" fillId="0" borderId="0" xfId="0" applyFont="1" applyBorder="1" applyProtection="1">
      <protection hidden="1"/>
    </xf>
    <xf numFmtId="0" fontId="4" fillId="0" borderId="21" xfId="0" applyFont="1" applyBorder="1" applyProtection="1">
      <protection hidden="1"/>
    </xf>
    <xf numFmtId="0" fontId="5" fillId="3" borderId="20" xfId="0" applyFont="1" applyFill="1" applyBorder="1" applyProtection="1">
      <protection hidden="1"/>
    </xf>
    <xf numFmtId="0" fontId="4" fillId="3" borderId="0" xfId="0" applyFont="1" applyFill="1" applyBorder="1" applyProtection="1">
      <protection hidden="1"/>
    </xf>
    <xf numFmtId="0" fontId="4" fillId="3" borderId="21" xfId="0" applyFont="1" applyFill="1" applyBorder="1" applyProtection="1">
      <protection hidden="1"/>
    </xf>
    <xf numFmtId="0" fontId="7" fillId="0" borderId="20" xfId="0" applyFont="1" applyBorder="1" applyAlignment="1" applyProtection="1">
      <alignment horizontal="right"/>
      <protection hidden="1"/>
    </xf>
    <xf numFmtId="0" fontId="7" fillId="0" borderId="0" xfId="0" applyFont="1" applyBorder="1" applyProtection="1">
      <protection hidden="1"/>
    </xf>
    <xf numFmtId="0" fontId="7" fillId="0" borderId="0" xfId="0" applyFont="1" applyBorder="1" applyAlignment="1" applyProtection="1">
      <alignment horizontal="right"/>
      <protection hidden="1"/>
    </xf>
    <xf numFmtId="0" fontId="5" fillId="0" borderId="20" xfId="0" applyFont="1" applyBorder="1" applyProtection="1">
      <protection hidden="1"/>
    </xf>
    <xf numFmtId="1" fontId="7" fillId="0" borderId="0" xfId="0" applyNumberFormat="1" applyFont="1" applyBorder="1" applyProtection="1">
      <protection hidden="1"/>
    </xf>
    <xf numFmtId="0" fontId="4" fillId="0" borderId="22" xfId="0" applyFont="1" applyBorder="1" applyProtection="1">
      <protection hidden="1"/>
    </xf>
    <xf numFmtId="0" fontId="4" fillId="0" borderId="23" xfId="0" applyFont="1" applyBorder="1" applyProtection="1">
      <protection hidden="1"/>
    </xf>
    <xf numFmtId="0" fontId="4" fillId="0" borderId="24" xfId="0" applyFont="1" applyBorder="1" applyProtection="1">
      <protection hidden="1"/>
    </xf>
    <xf numFmtId="0" fontId="6" fillId="0" borderId="0" xfId="0" applyFont="1" applyBorder="1"/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 applyProtection="1">
      <alignment horizontal="right"/>
    </xf>
    <xf numFmtId="0" fontId="5" fillId="0" borderId="0" xfId="0" applyFont="1" applyBorder="1" applyProtection="1"/>
    <xf numFmtId="0" fontId="4" fillId="0" borderId="0" xfId="0" applyFont="1" applyBorder="1" applyProtection="1"/>
    <xf numFmtId="0" fontId="4" fillId="0" borderId="0" xfId="0" applyFont="1" applyFill="1" applyBorder="1" applyProtection="1"/>
    <xf numFmtId="0" fontId="4" fillId="0" borderId="0" xfId="0" applyFont="1" applyProtection="1"/>
    <xf numFmtId="0" fontId="4" fillId="0" borderId="0" xfId="0" applyFont="1" applyFill="1" applyProtection="1"/>
    <xf numFmtId="0" fontId="4" fillId="0" borderId="20" xfId="0" applyFont="1" applyBorder="1" applyProtection="1"/>
    <xf numFmtId="0" fontId="4" fillId="0" borderId="21" xfId="0" applyFont="1" applyBorder="1" applyProtection="1"/>
    <xf numFmtId="0" fontId="2" fillId="2" borderId="9" xfId="0" applyFont="1" applyFill="1" applyBorder="1" applyProtection="1">
      <protection hidden="1"/>
    </xf>
    <xf numFmtId="0" fontId="1" fillId="2" borderId="10" xfId="0" applyFont="1" applyFill="1" applyBorder="1" applyProtection="1">
      <protection hidden="1"/>
    </xf>
    <xf numFmtId="0" fontId="1" fillId="2" borderId="11" xfId="0" applyFont="1" applyFill="1" applyBorder="1" applyProtection="1">
      <protection hidden="1"/>
    </xf>
    <xf numFmtId="0" fontId="1" fillId="2" borderId="12" xfId="0" applyFont="1" applyFill="1" applyBorder="1" applyProtection="1">
      <protection hidden="1"/>
    </xf>
    <xf numFmtId="0" fontId="1" fillId="2" borderId="0" xfId="0" applyFont="1" applyFill="1" applyBorder="1" applyProtection="1">
      <protection hidden="1"/>
    </xf>
    <xf numFmtId="0" fontId="1" fillId="2" borderId="13" xfId="0" applyFont="1" applyFill="1" applyBorder="1" applyProtection="1">
      <protection hidden="1"/>
    </xf>
    <xf numFmtId="0" fontId="3" fillId="2" borderId="12" xfId="0" applyFont="1" applyFill="1" applyBorder="1" applyProtection="1">
      <protection hidden="1"/>
    </xf>
    <xf numFmtId="0" fontId="2" fillId="2" borderId="0" xfId="0" applyFont="1" applyFill="1" applyBorder="1" applyProtection="1">
      <protection hidden="1"/>
    </xf>
    <xf numFmtId="0" fontId="3" fillId="2" borderId="14" xfId="0" applyFont="1" applyFill="1" applyBorder="1" applyProtection="1">
      <protection hidden="1"/>
    </xf>
    <xf numFmtId="0" fontId="1" fillId="2" borderId="15" xfId="0" applyFont="1" applyFill="1" applyBorder="1" applyAlignment="1" applyProtection="1">
      <protection hidden="1"/>
    </xf>
    <xf numFmtId="0" fontId="1" fillId="2" borderId="16" xfId="0" applyFont="1" applyFill="1" applyBorder="1" applyAlignment="1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11206</xdr:colOff>
      <xdr:row>0</xdr:row>
      <xdr:rowOff>396228</xdr:rowOff>
    </xdr:from>
    <xdr:to>
      <xdr:col>17</xdr:col>
      <xdr:colOff>11205</xdr:colOff>
      <xdr:row>11</xdr:row>
      <xdr:rowOff>102291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31324" y="396228"/>
          <a:ext cx="2117911" cy="2091479"/>
        </a:xfrm>
        <a:prstGeom prst="rect">
          <a:avLst/>
        </a:prstGeom>
      </xdr:spPr>
    </xdr:pic>
    <xdr:clientData/>
  </xdr:twoCellAnchor>
  <xdr:twoCellAnchor>
    <xdr:from>
      <xdr:col>12</xdr:col>
      <xdr:colOff>266677</xdr:colOff>
      <xdr:row>1</xdr:row>
      <xdr:rowOff>134216</xdr:rowOff>
    </xdr:from>
    <xdr:to>
      <xdr:col>13</xdr:col>
      <xdr:colOff>219075</xdr:colOff>
      <xdr:row>11</xdr:row>
      <xdr:rowOff>90237</xdr:rowOff>
    </xdr:to>
    <xdr:sp macro="" textlink="">
      <xdr:nvSpPr>
        <xdr:cNvPr id="11" name="Up Arrow 10"/>
        <xdr:cNvSpPr/>
      </xdr:nvSpPr>
      <xdr:spPr>
        <a:xfrm>
          <a:off x="6331861" y="896216"/>
          <a:ext cx="229743" cy="1670521"/>
        </a:xfrm>
        <a:prstGeom prst="upArrow">
          <a:avLst>
            <a:gd name="adj1" fmla="val 46871"/>
            <a:gd name="adj2" fmla="val 78299"/>
          </a:avLst>
        </a:prstGeom>
        <a:solidFill>
          <a:schemeClr val="accent3">
            <a:lumMod val="20000"/>
            <a:lumOff val="80000"/>
          </a:schemeClr>
        </a:solidFill>
        <a:ln w="12700">
          <a:solidFill>
            <a:schemeClr val="accent3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12</xdr:col>
      <xdr:colOff>138668</xdr:colOff>
      <xdr:row>6</xdr:row>
      <xdr:rowOff>130019</xdr:rowOff>
    </xdr:from>
    <xdr:ext cx="257699" cy="846257"/>
    <xdr:sp macro="" textlink="">
      <xdr:nvSpPr>
        <xdr:cNvPr id="12" name="TextBox 11"/>
        <xdr:cNvSpPr txBox="1"/>
      </xdr:nvSpPr>
      <xdr:spPr>
        <a:xfrm rot="16200000">
          <a:off x="5909573" y="2096776"/>
          <a:ext cx="846257" cy="2576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>
              <a:solidFill>
                <a:schemeClr val="accent3">
                  <a:lumMod val="50000"/>
                </a:schemeClr>
              </a:solidFill>
              <a:latin typeface="+mj-lt"/>
            </a:rPr>
            <a:t>smer rada</a:t>
          </a:r>
        </a:p>
      </xdr:txBody>
    </xdr:sp>
    <xdr:clientData/>
  </xdr:oneCellAnchor>
  <xdr:oneCellAnchor>
    <xdr:from>
      <xdr:col>4</xdr:col>
      <xdr:colOff>593272</xdr:colOff>
      <xdr:row>2</xdr:row>
      <xdr:rowOff>108858</xdr:rowOff>
    </xdr:from>
    <xdr:ext cx="635430" cy="453009"/>
    <xdr:sp macro="" textlink="">
      <xdr:nvSpPr>
        <xdr:cNvPr id="13" name="TextBox 12"/>
        <xdr:cNvSpPr txBox="1"/>
      </xdr:nvSpPr>
      <xdr:spPr>
        <a:xfrm>
          <a:off x="3031672" y="1034144"/>
          <a:ext cx="635430" cy="453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 b="1">
              <a:solidFill>
                <a:schemeClr val="accent3">
                  <a:lumMod val="75000"/>
                </a:schemeClr>
              </a:solidFill>
              <a:latin typeface="+mj-lt"/>
            </a:rPr>
            <a:t>samo se</a:t>
          </a:r>
          <a:br>
            <a:rPr lang="en-US" sz="800" b="1">
              <a:solidFill>
                <a:schemeClr val="accent3">
                  <a:lumMod val="75000"/>
                </a:schemeClr>
              </a:solidFill>
              <a:latin typeface="+mj-lt"/>
            </a:rPr>
          </a:br>
          <a:r>
            <a:rPr lang="en-US" sz="800" b="1">
              <a:solidFill>
                <a:schemeClr val="accent3">
                  <a:lumMod val="75000"/>
                </a:schemeClr>
              </a:solidFill>
              <a:latin typeface="+mj-lt"/>
            </a:rPr>
            <a:t>unose ovi</a:t>
          </a:r>
          <a:br>
            <a:rPr lang="en-US" sz="800" b="1">
              <a:solidFill>
                <a:schemeClr val="accent3">
                  <a:lumMod val="75000"/>
                </a:schemeClr>
              </a:solidFill>
              <a:latin typeface="+mj-lt"/>
            </a:rPr>
          </a:br>
          <a:r>
            <a:rPr lang="en-US" sz="800" b="1">
              <a:solidFill>
                <a:schemeClr val="accent3">
                  <a:lumMod val="75000"/>
                </a:schemeClr>
              </a:solidFill>
              <a:latin typeface="+mj-lt"/>
            </a:rPr>
            <a:t>podaci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:T59"/>
  <sheetViews>
    <sheetView showGridLines="0" tabSelected="1" zoomScale="115" zoomScaleNormal="115" workbookViewId="0">
      <selection activeCell="P19" sqref="P19"/>
    </sheetView>
  </sheetViews>
  <sheetFormatPr defaultRowHeight="14.25" x14ac:dyDescent="0.2"/>
  <cols>
    <col min="1" max="4" width="9.140625" style="5"/>
    <col min="5" max="5" width="9.140625" style="3"/>
    <col min="6" max="6" width="14.140625" style="3" bestFit="1" customWidth="1"/>
    <col min="7" max="7" width="5.28515625" style="3" bestFit="1" customWidth="1"/>
    <col min="8" max="8" width="10.28515625" style="3" bestFit="1" customWidth="1"/>
    <col min="9" max="9" width="3.5703125" style="3" bestFit="1" customWidth="1"/>
    <col min="10" max="10" width="4.42578125" style="3" bestFit="1" customWidth="1"/>
    <col min="11" max="11" width="3.28515625" style="3" bestFit="1" customWidth="1"/>
    <col min="12" max="12" width="4.140625" style="3" bestFit="1" customWidth="1"/>
    <col min="13" max="13" width="4.140625" style="3" customWidth="1"/>
    <col min="14" max="14" width="3.5703125" style="3" bestFit="1" customWidth="1"/>
    <col min="15" max="15" width="13.28515625" style="3" customWidth="1"/>
    <col min="16" max="16" width="5.7109375" style="3" bestFit="1" customWidth="1"/>
    <col min="17" max="17" width="12.7109375" style="3" customWidth="1"/>
    <col min="18" max="20" width="9.140625" style="3"/>
    <col min="21" max="16384" width="9.140625" style="5"/>
  </cols>
  <sheetData>
    <row r="1" spans="6:18" ht="60" customHeight="1" x14ac:dyDescent="0.2">
      <c r="F1" s="40" t="s">
        <v>0</v>
      </c>
      <c r="G1" s="40"/>
      <c r="H1" s="40"/>
      <c r="I1" s="40"/>
      <c r="J1" s="40"/>
      <c r="K1" s="40"/>
      <c r="L1" s="40"/>
      <c r="M1" s="40"/>
      <c r="N1" s="40"/>
      <c r="O1" s="4"/>
      <c r="P1" s="4"/>
    </row>
    <row r="3" spans="6:18" x14ac:dyDescent="0.2">
      <c r="F3" s="6" t="s">
        <v>3</v>
      </c>
      <c r="G3" s="7">
        <v>11</v>
      </c>
      <c r="H3" s="8" t="s">
        <v>1</v>
      </c>
      <c r="I3" s="7">
        <v>10</v>
      </c>
      <c r="J3" s="9" t="s">
        <v>2</v>
      </c>
    </row>
    <row r="4" spans="6:18" x14ac:dyDescent="0.2">
      <c r="F4" s="10"/>
      <c r="G4" s="11">
        <v>15</v>
      </c>
      <c r="H4" s="12" t="s">
        <v>5</v>
      </c>
      <c r="I4" s="11">
        <v>10</v>
      </c>
      <c r="J4" s="13" t="s">
        <v>2</v>
      </c>
    </row>
    <row r="5" spans="6:18" x14ac:dyDescent="0.2">
      <c r="F5" s="10"/>
      <c r="G5" s="14"/>
      <c r="H5" s="14"/>
      <c r="I5" s="14"/>
      <c r="J5" s="13"/>
    </row>
    <row r="6" spans="6:18" x14ac:dyDescent="0.2">
      <c r="F6" s="15" t="s">
        <v>7</v>
      </c>
      <c r="G6" s="16">
        <v>10</v>
      </c>
      <c r="H6" s="17" t="s">
        <v>25</v>
      </c>
      <c r="I6" s="17"/>
      <c r="J6" s="18"/>
    </row>
    <row r="7" spans="6:18" x14ac:dyDescent="0.2">
      <c r="F7" s="19"/>
    </row>
    <row r="8" spans="6:18" x14ac:dyDescent="0.2">
      <c r="F8" s="41" t="s">
        <v>4</v>
      </c>
      <c r="G8" s="42">
        <f>G3*J10/I3</f>
        <v>198</v>
      </c>
      <c r="H8" s="42" t="s">
        <v>25</v>
      </c>
      <c r="I8" s="43"/>
      <c r="J8" s="43"/>
      <c r="K8" s="43"/>
      <c r="L8" s="43"/>
      <c r="M8" s="43"/>
      <c r="N8" s="43"/>
      <c r="O8" s="43"/>
      <c r="P8" s="43"/>
      <c r="Q8" s="43"/>
      <c r="R8" s="43"/>
    </row>
    <row r="9" spans="6:18" x14ac:dyDescent="0.2">
      <c r="F9" s="43"/>
      <c r="G9" s="43"/>
      <c r="H9" s="43"/>
      <c r="I9" s="43"/>
      <c r="J9" s="43"/>
      <c r="K9" s="43"/>
      <c r="L9" s="43"/>
      <c r="M9" s="44"/>
      <c r="N9" s="43"/>
      <c r="O9" s="43"/>
      <c r="P9" s="43"/>
      <c r="Q9" s="43"/>
      <c r="R9" s="43"/>
    </row>
    <row r="10" spans="6:18" x14ac:dyDescent="0.2">
      <c r="F10" s="20" t="s">
        <v>6</v>
      </c>
      <c r="G10" s="21"/>
      <c r="H10" s="21"/>
      <c r="I10" s="22" t="s">
        <v>8</v>
      </c>
      <c r="J10" s="21">
        <v>180</v>
      </c>
      <c r="K10" s="21" t="s">
        <v>2</v>
      </c>
      <c r="L10" s="23"/>
      <c r="M10" s="24"/>
      <c r="N10" s="44"/>
      <c r="O10" s="43"/>
      <c r="P10" s="43"/>
      <c r="Q10" s="43"/>
      <c r="R10" s="43"/>
    </row>
    <row r="11" spans="6:18" ht="6" customHeight="1" x14ac:dyDescent="0.2">
      <c r="F11" s="25"/>
      <c r="G11" s="26"/>
      <c r="H11" s="26"/>
      <c r="I11" s="26"/>
      <c r="J11" s="26"/>
      <c r="K11" s="26"/>
      <c r="L11" s="27"/>
      <c r="M11" s="24"/>
      <c r="N11" s="44"/>
      <c r="O11" s="43"/>
      <c r="P11" s="43"/>
      <c r="Q11" s="43"/>
      <c r="R11" s="43"/>
    </row>
    <row r="12" spans="6:18" x14ac:dyDescent="0.2">
      <c r="F12" s="25" t="s">
        <v>22</v>
      </c>
      <c r="G12" s="26">
        <f>ROUNDDOWN(G4*4/10, 0)</f>
        <v>6</v>
      </c>
      <c r="H12" s="26" t="str">
        <f>IF(G12&lt;5, "reda", "redova")</f>
        <v>redova</v>
      </c>
      <c r="I12" s="26"/>
      <c r="J12" s="26"/>
      <c r="K12" s="26"/>
      <c r="L12" s="27"/>
      <c r="M12" s="24"/>
      <c r="N12" s="44"/>
      <c r="O12" s="43"/>
      <c r="P12" s="43"/>
      <c r="Q12" s="43"/>
      <c r="R12" s="43"/>
    </row>
    <row r="13" spans="6:18" x14ac:dyDescent="0.2">
      <c r="F13" s="25"/>
      <c r="G13" s="26"/>
      <c r="H13" s="26"/>
      <c r="I13" s="26"/>
      <c r="J13" s="26"/>
      <c r="K13" s="26"/>
      <c r="L13" s="27"/>
      <c r="M13" s="24"/>
      <c r="N13" s="44"/>
      <c r="O13" s="43"/>
      <c r="P13" s="43"/>
      <c r="Q13" s="43"/>
      <c r="R13" s="43"/>
    </row>
    <row r="14" spans="6:18" x14ac:dyDescent="0.2">
      <c r="F14" s="28" t="s">
        <v>9</v>
      </c>
      <c r="G14" s="29"/>
      <c r="H14" s="29"/>
      <c r="I14" s="29" t="s">
        <v>8</v>
      </c>
      <c r="J14" s="29">
        <v>140</v>
      </c>
      <c r="K14" s="29" t="s">
        <v>2</v>
      </c>
      <c r="L14" s="30"/>
      <c r="M14" s="24"/>
      <c r="N14" s="44"/>
      <c r="O14" s="49" t="s">
        <v>23</v>
      </c>
      <c r="P14" s="50"/>
      <c r="Q14" s="51"/>
      <c r="R14" s="45"/>
    </row>
    <row r="15" spans="6:18" ht="6" customHeight="1" x14ac:dyDescent="0.2">
      <c r="F15" s="25"/>
      <c r="G15" s="26"/>
      <c r="H15" s="26"/>
      <c r="I15" s="26"/>
      <c r="J15" s="26"/>
      <c r="K15" s="26"/>
      <c r="L15" s="27"/>
      <c r="M15" s="24"/>
      <c r="N15" s="46"/>
      <c r="O15" s="52"/>
      <c r="P15" s="53"/>
      <c r="Q15" s="54"/>
      <c r="R15" s="45"/>
    </row>
    <row r="16" spans="6:18" x14ac:dyDescent="0.2">
      <c r="F16" s="31" t="s">
        <v>21</v>
      </c>
      <c r="G16" s="32">
        <f>(G8-G17)/I16</f>
        <v>11</v>
      </c>
      <c r="H16" s="33" t="s">
        <v>19</v>
      </c>
      <c r="I16" s="32">
        <v>4</v>
      </c>
      <c r="J16" s="32" t="s">
        <v>15</v>
      </c>
      <c r="K16" s="26"/>
      <c r="L16" s="27"/>
      <c r="M16" s="24"/>
      <c r="N16" s="44"/>
      <c r="O16" s="55" t="s">
        <v>24</v>
      </c>
      <c r="P16" s="53"/>
      <c r="Q16" s="54"/>
      <c r="R16" s="45"/>
    </row>
    <row r="17" spans="6:18" x14ac:dyDescent="0.2">
      <c r="F17" s="1" t="s">
        <v>16</v>
      </c>
      <c r="G17" s="2">
        <f>J14/I3*G3</f>
        <v>154</v>
      </c>
      <c r="H17" s="2" t="s">
        <v>25</v>
      </c>
      <c r="I17" s="26"/>
      <c r="J17" s="26"/>
      <c r="K17" s="26"/>
      <c r="L17" s="27"/>
      <c r="M17" s="24"/>
      <c r="N17" s="44"/>
      <c r="O17" s="52" t="s">
        <v>13</v>
      </c>
      <c r="P17" s="56" t="s">
        <v>11</v>
      </c>
      <c r="Q17" s="54"/>
      <c r="R17" s="43"/>
    </row>
    <row r="18" spans="6:18" x14ac:dyDescent="0.2">
      <c r="F18" s="47"/>
      <c r="G18" s="43"/>
      <c r="H18" s="43"/>
      <c r="I18" s="43"/>
      <c r="J18" s="43"/>
      <c r="K18" s="43"/>
      <c r="L18" s="48"/>
      <c r="M18" s="24"/>
      <c r="N18" s="44"/>
      <c r="O18" s="52" t="s">
        <v>14</v>
      </c>
      <c r="P18" s="56" t="s">
        <v>12</v>
      </c>
      <c r="Q18" s="54"/>
      <c r="R18" s="43"/>
    </row>
    <row r="19" spans="6:18" x14ac:dyDescent="0.2">
      <c r="F19" s="28" t="s">
        <v>17</v>
      </c>
      <c r="G19" s="29"/>
      <c r="H19" s="29"/>
      <c r="I19" s="29" t="s">
        <v>8</v>
      </c>
      <c r="J19" s="29">
        <v>126</v>
      </c>
      <c r="K19" s="29" t="s">
        <v>2</v>
      </c>
      <c r="L19" s="30"/>
      <c r="M19" s="24"/>
      <c r="N19" s="44"/>
      <c r="O19" s="57" t="s">
        <v>10</v>
      </c>
      <c r="P19" s="58" t="str">
        <f>(G8-2*G6)/2&amp;"-M-"&amp;G6&amp;"-M-"&amp;(G8-2*G6)/2&amp;"-M-"&amp;G6</f>
        <v>89-M-10-M-89-M-10</v>
      </c>
      <c r="Q19" s="59"/>
      <c r="R19" s="43"/>
    </row>
    <row r="20" spans="6:18" ht="6" customHeight="1" x14ac:dyDescent="0.2">
      <c r="F20" s="34"/>
      <c r="G20" s="26"/>
      <c r="H20" s="26"/>
      <c r="I20" s="26"/>
      <c r="J20" s="26"/>
      <c r="K20" s="26"/>
      <c r="L20" s="27"/>
      <c r="M20" s="24"/>
      <c r="N20" s="44"/>
      <c r="O20" s="43"/>
      <c r="P20" s="43"/>
      <c r="Q20" s="43"/>
      <c r="R20" s="43"/>
    </row>
    <row r="21" spans="6:18" x14ac:dyDescent="0.2">
      <c r="F21" s="31" t="s">
        <v>21</v>
      </c>
      <c r="G21" s="32">
        <f>ROUNDDOWN((G17-G22)/4, 0)</f>
        <v>4</v>
      </c>
      <c r="H21" s="33" t="s">
        <v>19</v>
      </c>
      <c r="I21" s="32">
        <v>2</v>
      </c>
      <c r="J21" s="32" t="s">
        <v>15</v>
      </c>
      <c r="K21" s="26"/>
      <c r="L21" s="27"/>
      <c r="M21" s="24"/>
      <c r="N21" s="44"/>
      <c r="O21" s="43"/>
      <c r="P21" s="43"/>
      <c r="Q21" s="43"/>
      <c r="R21" s="43"/>
    </row>
    <row r="22" spans="6:18" x14ac:dyDescent="0.2">
      <c r="F22" s="1" t="s">
        <v>16</v>
      </c>
      <c r="G22" s="2">
        <f>ROUNDDOWN(J19/I3*G3, 0)</f>
        <v>138</v>
      </c>
      <c r="H22" s="2" t="s">
        <v>25</v>
      </c>
      <c r="I22" s="26"/>
      <c r="J22" s="26"/>
      <c r="K22" s="26"/>
      <c r="L22" s="27"/>
      <c r="M22" s="24"/>
      <c r="N22" s="44"/>
      <c r="O22" s="43"/>
      <c r="P22" s="43"/>
      <c r="Q22" s="43"/>
      <c r="R22" s="43"/>
    </row>
    <row r="23" spans="6:18" x14ac:dyDescent="0.2">
      <c r="F23" s="47"/>
      <c r="G23" s="43"/>
      <c r="H23" s="43"/>
      <c r="I23" s="43"/>
      <c r="J23" s="43"/>
      <c r="K23" s="26"/>
      <c r="L23" s="27"/>
      <c r="M23" s="24"/>
      <c r="N23" s="44"/>
      <c r="O23" s="43"/>
      <c r="P23" s="43"/>
      <c r="Q23" s="43"/>
      <c r="R23" s="43"/>
    </row>
    <row r="24" spans="6:18" x14ac:dyDescent="0.2">
      <c r="F24" s="28" t="s">
        <v>18</v>
      </c>
      <c r="G24" s="29"/>
      <c r="H24" s="29"/>
      <c r="I24" s="29" t="s">
        <v>8</v>
      </c>
      <c r="J24" s="29">
        <v>60</v>
      </c>
      <c r="K24" s="29" t="s">
        <v>2</v>
      </c>
      <c r="L24" s="30"/>
      <c r="M24" s="24"/>
      <c r="N24" s="44"/>
      <c r="O24" s="43"/>
      <c r="P24" s="43"/>
      <c r="Q24" s="43"/>
      <c r="R24" s="43"/>
    </row>
    <row r="25" spans="6:18" ht="6" customHeight="1" x14ac:dyDescent="0.2">
      <c r="F25" s="25"/>
      <c r="G25" s="26"/>
      <c r="H25" s="26"/>
      <c r="I25" s="26"/>
      <c r="J25" s="26"/>
      <c r="K25" s="26"/>
      <c r="L25" s="27"/>
      <c r="M25" s="24"/>
      <c r="N25" s="46"/>
      <c r="O25" s="45"/>
      <c r="P25" s="43"/>
      <c r="Q25" s="43"/>
      <c r="R25" s="43"/>
    </row>
    <row r="26" spans="6:18" x14ac:dyDescent="0.2">
      <c r="F26" s="31" t="s">
        <v>20</v>
      </c>
      <c r="G26" s="35">
        <f>ROUNDDOWN((G22-G27)/4, 0)</f>
        <v>18</v>
      </c>
      <c r="H26" s="33" t="s">
        <v>19</v>
      </c>
      <c r="I26" s="32">
        <v>1</v>
      </c>
      <c r="J26" s="32" t="s">
        <v>15</v>
      </c>
      <c r="K26" s="26"/>
      <c r="L26" s="27"/>
      <c r="M26" s="24"/>
      <c r="N26" s="46"/>
      <c r="O26" s="45"/>
      <c r="P26" s="43"/>
      <c r="Q26" s="43"/>
      <c r="R26" s="43"/>
    </row>
    <row r="27" spans="6:18" x14ac:dyDescent="0.2">
      <c r="F27" s="1" t="s">
        <v>16</v>
      </c>
      <c r="G27" s="2">
        <f>ROUNDDOWN(EVEN(J24/I3*G3),0)</f>
        <v>66</v>
      </c>
      <c r="H27" s="2" t="s">
        <v>25</v>
      </c>
      <c r="I27" s="26"/>
      <c r="J27" s="26"/>
      <c r="K27" s="26"/>
      <c r="L27" s="27"/>
      <c r="M27" s="24"/>
      <c r="N27" s="46"/>
      <c r="O27" s="43"/>
      <c r="P27" s="43"/>
      <c r="Q27" s="43"/>
      <c r="R27" s="43"/>
    </row>
    <row r="28" spans="6:18" x14ac:dyDescent="0.2">
      <c r="F28" s="47"/>
      <c r="G28" s="43"/>
      <c r="H28" s="43"/>
      <c r="I28" s="43"/>
      <c r="J28" s="43"/>
      <c r="K28" s="26"/>
      <c r="L28" s="27"/>
      <c r="M28" s="24"/>
      <c r="N28" s="44"/>
      <c r="O28" s="43"/>
      <c r="P28" s="43"/>
      <c r="Q28" s="43"/>
      <c r="R28" s="43"/>
    </row>
    <row r="29" spans="6:18" x14ac:dyDescent="0.2">
      <c r="F29" s="28" t="s">
        <v>6</v>
      </c>
      <c r="G29" s="29"/>
      <c r="H29" s="29"/>
      <c r="I29" s="29" t="s">
        <v>8</v>
      </c>
      <c r="J29" s="29">
        <f>J24</f>
        <v>60</v>
      </c>
      <c r="K29" s="29" t="s">
        <v>2</v>
      </c>
      <c r="L29" s="30"/>
      <c r="M29" s="24"/>
      <c r="N29" s="44"/>
      <c r="O29" s="43"/>
      <c r="P29" s="43"/>
      <c r="Q29" s="43"/>
      <c r="R29" s="43"/>
    </row>
    <row r="30" spans="6:18" ht="6" customHeight="1" x14ac:dyDescent="0.2">
      <c r="F30" s="25"/>
      <c r="G30" s="26"/>
      <c r="H30" s="26"/>
      <c r="I30" s="26"/>
      <c r="J30" s="26"/>
      <c r="K30" s="26"/>
      <c r="L30" s="27"/>
      <c r="M30" s="24"/>
      <c r="N30" s="44"/>
      <c r="O30" s="43"/>
      <c r="P30" s="43"/>
      <c r="Q30" s="43"/>
      <c r="R30" s="43"/>
    </row>
    <row r="31" spans="6:18" x14ac:dyDescent="0.2">
      <c r="F31" s="36" t="s">
        <v>22</v>
      </c>
      <c r="G31" s="37">
        <f>ROUNDDOWN(G4*4/10, 0)</f>
        <v>6</v>
      </c>
      <c r="H31" s="37" t="str">
        <f>IF(G31&lt;5, "reda", "redova")</f>
        <v>redova</v>
      </c>
      <c r="I31" s="37"/>
      <c r="J31" s="37"/>
      <c r="K31" s="37"/>
      <c r="L31" s="38"/>
      <c r="M31" s="26"/>
      <c r="N31" s="43"/>
      <c r="O31" s="43"/>
      <c r="P31" s="43"/>
      <c r="Q31" s="43"/>
      <c r="R31" s="43"/>
    </row>
    <row r="34" spans="6:14" x14ac:dyDescent="0.2">
      <c r="F34" s="5"/>
      <c r="G34" s="5"/>
      <c r="H34" s="5"/>
    </row>
    <row r="36" spans="6:14" x14ac:dyDescent="0.2">
      <c r="F36" s="5"/>
      <c r="G36" s="5"/>
      <c r="H36" s="5"/>
      <c r="I36" s="5"/>
      <c r="J36" s="5"/>
      <c r="K36" s="5"/>
      <c r="L36" s="5"/>
      <c r="M36" s="5"/>
      <c r="N36" s="5"/>
    </row>
    <row r="37" spans="6:14" x14ac:dyDescent="0.2">
      <c r="F37" s="5"/>
      <c r="G37" s="5"/>
      <c r="H37" s="5"/>
      <c r="I37" s="5"/>
      <c r="J37" s="5"/>
      <c r="K37" s="5"/>
      <c r="L37" s="5"/>
      <c r="M37" s="5"/>
      <c r="N37" s="5"/>
    </row>
    <row r="38" spans="6:14" x14ac:dyDescent="0.2">
      <c r="F38" s="5"/>
      <c r="G38" s="5"/>
      <c r="H38" s="5"/>
      <c r="I38" s="5"/>
      <c r="J38" s="5"/>
      <c r="K38" s="5"/>
      <c r="L38" s="5"/>
      <c r="M38" s="5"/>
      <c r="N38" s="5"/>
    </row>
    <row r="39" spans="6:14" x14ac:dyDescent="0.2">
      <c r="F39" s="5"/>
      <c r="G39" s="5"/>
      <c r="H39" s="5"/>
      <c r="I39" s="5"/>
      <c r="J39" s="5"/>
      <c r="K39" s="5"/>
      <c r="L39" s="5"/>
      <c r="M39" s="5"/>
      <c r="N39" s="5"/>
    </row>
    <row r="40" spans="6:14" x14ac:dyDescent="0.2">
      <c r="F40" s="5"/>
      <c r="G40" s="5"/>
      <c r="H40" s="5"/>
      <c r="I40" s="5"/>
      <c r="J40" s="5"/>
      <c r="K40" s="5"/>
      <c r="L40" s="5"/>
      <c r="M40" s="5"/>
      <c r="N40" s="5"/>
    </row>
    <row r="41" spans="6:14" x14ac:dyDescent="0.2">
      <c r="F41" s="5"/>
      <c r="G41" s="5"/>
      <c r="H41" s="5"/>
      <c r="I41" s="5"/>
      <c r="J41" s="5"/>
      <c r="K41" s="5"/>
      <c r="L41" s="5"/>
      <c r="M41" s="5"/>
      <c r="N41" s="5"/>
    </row>
    <row r="42" spans="6:14" x14ac:dyDescent="0.2">
      <c r="F42" s="5"/>
      <c r="G42" s="5"/>
      <c r="H42" s="5"/>
      <c r="I42" s="5"/>
      <c r="J42" s="5"/>
      <c r="K42" s="5"/>
      <c r="L42" s="5"/>
      <c r="M42" s="5"/>
      <c r="N42" s="5"/>
    </row>
    <row r="43" spans="6:14" x14ac:dyDescent="0.2">
      <c r="F43" s="5"/>
      <c r="G43" s="5"/>
      <c r="H43" s="5"/>
      <c r="I43" s="5"/>
      <c r="J43" s="5"/>
      <c r="K43" s="5"/>
      <c r="L43" s="5"/>
      <c r="M43" s="5"/>
      <c r="N43" s="5"/>
    </row>
    <row r="59" spans="6:6" x14ac:dyDescent="0.2">
      <c r="F59" s="39"/>
    </row>
  </sheetData>
  <sheetProtection password="C7B2" sheet="1" objects="1" scenarios="1"/>
  <mergeCells count="1">
    <mergeCell ref="F1:N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ponco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</dc:creator>
  <cp:lastModifiedBy>maca</cp:lastModifiedBy>
  <dcterms:created xsi:type="dcterms:W3CDTF">2017-01-18T13:39:32Z</dcterms:created>
  <dcterms:modified xsi:type="dcterms:W3CDTF">2017-05-10T08:26:48Z</dcterms:modified>
</cp:coreProperties>
</file>